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minimized="1" xWindow="240" yWindow="105" windowWidth="14805" windowHeight="8010" activeTab="1"/>
  </bookViews>
  <sheets>
    <sheet name="Sheet3" sheetId="3" r:id="rId1"/>
    <sheet name="Sheet1" sheetId="1" r:id="rId2"/>
    <sheet name="Power View1" sheetId="4" r:id="rId3"/>
  </sheets>
  <definedNames>
    <definedName name="_xlnm._FilterDatabase" localSheetId="1" hidden="1">Sheet1!$A$1:$D$53</definedName>
    <definedName name="_xlcn.WorksheetConnection_Sheet1B2B531" hidden="1">Sheet1!$B$2:$B$53</definedName>
    <definedName name="_xlnm.Print_Area" localSheetId="2">'Power View1'!$Z$1001:$Z$1002</definedName>
  </definedNames>
  <calcPr calcId="152511"/>
  <oleSize ref="A1:S55"/>
  <pivotCaches>
    <pivotCache cacheId="0" r:id="rId4"/>
  </pivotCaches>
  <extLst>
    <ext xmlns:x15="http://schemas.microsoft.com/office/spreadsheetml/2010/11/main" uri="{FCE2AD5D-F65C-4FA6-A056-5C36A1767C68}">
      <x15:dataModel>
        <x15:modelTables>
          <x15:modelTable id="Range-ef52eab5-6976-4105-88e5-1f26c8c410cc" name="Range" connection="WorksheetConnection_Sheet1!$B$2:$B$53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Sheet1!$B$2:$B$53" type="102" refreshedVersion="5" minRefreshableVersion="5">
    <extLst>
      <ext xmlns:x15="http://schemas.microsoft.com/office/spreadsheetml/2010/11/main" uri="{DE250136-89BD-433C-8126-D09CA5730AF9}">
        <x15:connection id="Range-ef52eab5-6976-4105-88e5-1f26c8c410cc" autoDelete="1" usedByAddin="1">
          <x15:rangePr sourceName="_xlcn.WorksheetConnection_Sheet1B2B531"/>
        </x15:connection>
      </ext>
    </extLst>
  </connection>
</connections>
</file>

<file path=xl/sharedStrings.xml><?xml version="1.0" encoding="utf-8"?>
<sst xmlns="http://schemas.openxmlformats.org/spreadsheetml/2006/main" count="131" uniqueCount="78">
  <si>
    <t>Year Of establishment</t>
  </si>
  <si>
    <t xml:space="preserve">Technical </t>
  </si>
  <si>
    <t>Admin</t>
  </si>
  <si>
    <t>Company Name</t>
  </si>
  <si>
    <t>Servika</t>
  </si>
  <si>
    <t>Green Energy s.a.r.l.</t>
  </si>
  <si>
    <t>Green Essence Lebanon</t>
  </si>
  <si>
    <t>Dawtec</t>
  </si>
  <si>
    <t>EEG</t>
  </si>
  <si>
    <t>SIG</t>
  </si>
  <si>
    <t>Solarnet</t>
  </si>
  <si>
    <t>Habash E&amp;HT</t>
  </si>
  <si>
    <t>Different suppliers</t>
  </si>
  <si>
    <t>Amec</t>
  </si>
  <si>
    <t>ME Green</t>
  </si>
  <si>
    <t>Matta &amp; Associes SAL</t>
  </si>
  <si>
    <t>Smart Age</t>
  </si>
  <si>
    <t>Future Power</t>
  </si>
  <si>
    <t>Metacs</t>
  </si>
  <si>
    <t>Phoenix Energy</t>
  </si>
  <si>
    <t>EIWAN United Trading</t>
  </si>
  <si>
    <t>Yellow Blue</t>
  </si>
  <si>
    <t>KK &amp; ES</t>
  </si>
  <si>
    <t>Tecmo</t>
  </si>
  <si>
    <t>EcoConsulting</t>
  </si>
  <si>
    <t>Shapash</t>
  </si>
  <si>
    <t>Pesco Energy</t>
  </si>
  <si>
    <t>Yazbek Solar</t>
  </si>
  <si>
    <t>Elements SW</t>
  </si>
  <si>
    <t>Acemco</t>
  </si>
  <si>
    <t>NaturEnergie</t>
  </si>
  <si>
    <t>Al Wissam</t>
  </si>
  <si>
    <t>Astralux</t>
  </si>
  <si>
    <t>Solar Wind M.E.</t>
  </si>
  <si>
    <t>Panoramic Solar</t>
  </si>
  <si>
    <t>Yellow Eco Energy</t>
  </si>
  <si>
    <t>Earth Technologies</t>
  </si>
  <si>
    <t>DCE</t>
  </si>
  <si>
    <t>Elie Abdelnour &amp; Co.</t>
  </si>
  <si>
    <t>Kanaan for Trading</t>
  </si>
  <si>
    <t>AUB + Khatib &amp; Alami</t>
  </si>
  <si>
    <t>DNA SAL</t>
  </si>
  <si>
    <t>Hawa Akkar</t>
  </si>
  <si>
    <t>ASACO</t>
  </si>
  <si>
    <t>GPG</t>
  </si>
  <si>
    <t>Sowrika</t>
  </si>
  <si>
    <t>OTB Consult</t>
  </si>
  <si>
    <t>The Green Pact</t>
  </si>
  <si>
    <t>Midware Data System</t>
  </si>
  <si>
    <t>CEDRO + Phoenix</t>
  </si>
  <si>
    <t>e-Eco Solutions</t>
  </si>
  <si>
    <t>Alternative Energy Inc.</t>
  </si>
  <si>
    <t>SEEDS</t>
  </si>
  <si>
    <t>Solec Energy</t>
  </si>
  <si>
    <t>Elias Abou Nassif</t>
  </si>
  <si>
    <t>Solaris Green</t>
  </si>
  <si>
    <t>Power &amp; Green SAL</t>
  </si>
  <si>
    <t>Energy 24</t>
  </si>
  <si>
    <t>Blackbox</t>
  </si>
  <si>
    <t>Lirasole</t>
  </si>
  <si>
    <t>Beta Enginnering</t>
  </si>
  <si>
    <t>Elias Kinab</t>
  </si>
  <si>
    <t>Apave</t>
  </si>
  <si>
    <t>GPStellar</t>
  </si>
  <si>
    <t>Lebanese Energy</t>
  </si>
  <si>
    <t>IEnergy</t>
  </si>
  <si>
    <t>Green Power Generation</t>
  </si>
  <si>
    <t>Grand Total</t>
  </si>
  <si>
    <t>Elements SW ( expanding to Dubai)</t>
  </si>
  <si>
    <t>Renewable Med Energies</t>
  </si>
  <si>
    <t>Total</t>
  </si>
  <si>
    <t>Power View can only print one sheet at a time.</t>
  </si>
  <si>
    <t>Please switch to the desired sheet and try again.</t>
  </si>
  <si>
    <t>&lt;2007</t>
  </si>
  <si>
    <t>2008-2009</t>
  </si>
  <si>
    <t>2010-2011</t>
  </si>
  <si>
    <t>2012-2013</t>
  </si>
  <si>
    <t>2014-2015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</si>
</sst>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1" xfId="0" applyFont="1" applyBorder="1" applyAlignment="1">
      <alignment vertical="center"/>
    </xf>
    <xf numFmtId="0" fontId="0" fillId="0" borderId="1" xfId="0" applyBorder="1"/>
    <xf numFmtId="0" fontId="0" fillId="0" borderId="1" xfId="0" applyFont="1" applyBorder="1"/>
    <xf numFmtId="0" fontId="0" fillId="0" borderId="1" xfId="0" applyNumberFormat="1" applyFont="1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Sheet1!$L$17:$L$21</c:f>
              <c:strCache>
                <c:ptCount val="5"/>
                <c:pt idx="0">
                  <c:v>&lt;2007</c:v>
                </c:pt>
                <c:pt idx="1">
                  <c:v>2008-2009</c:v>
                </c:pt>
                <c:pt idx="2">
                  <c:v>2010-2011</c:v>
                </c:pt>
                <c:pt idx="3">
                  <c:v>2012-2013</c:v>
                </c:pt>
                <c:pt idx="4">
                  <c:v>2014-2015</c:v>
                </c:pt>
              </c:strCache>
            </c:strRef>
          </c:cat>
          <c:val>
            <c:numRef>
              <c:f>Sheet1!$M$17:$M$21</c:f>
              <c:numCache>
                <c:formatCode>General</c:formatCode>
                <c:ptCount val="5"/>
                <c:pt idx="0">
                  <c:v>10</c:v>
                </c:pt>
                <c:pt idx="1">
                  <c:v>8</c:v>
                </c:pt>
                <c:pt idx="2">
                  <c:v>17</c:v>
                </c:pt>
                <c:pt idx="3">
                  <c:v>11</c:v>
                </c:pt>
                <c:pt idx="4">
                  <c:v>6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4.547965879265102E-2"/>
                  <c:y val="6.40339749198016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2970472440944867E-2"/>
                  <c:y val="-1.01727909011373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Sheet1!$C$1:$D$1</c:f>
              <c:strCache>
                <c:ptCount val="2"/>
                <c:pt idx="0">
                  <c:v>Technical </c:v>
                </c:pt>
                <c:pt idx="1">
                  <c:v>Admin</c:v>
                </c:pt>
              </c:strCache>
            </c:strRef>
          </c:cat>
          <c:val>
            <c:numRef>
              <c:f>Sheet1!$C$54:$D$54</c:f>
              <c:numCache>
                <c:formatCode>General</c:formatCode>
                <c:ptCount val="2"/>
                <c:pt idx="0">
                  <c:v>460</c:v>
                </c:pt>
                <c:pt idx="1">
                  <c:v>194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Sheet1!$R$47:$R$48</c:f>
              <c:numCache>
                <c:formatCode>General</c:formatCode>
                <c:ptCount val="2"/>
                <c:pt idx="0">
                  <c:v>52</c:v>
                </c:pt>
                <c:pt idx="1">
                  <c:v>22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33617</xdr:colOff>
      <xdr:row>0</xdr:row>
      <xdr:rowOff>0</xdr:rowOff>
    </xdr:from>
    <xdr:to>
      <xdr:col>18</xdr:col>
      <xdr:colOff>437029</xdr:colOff>
      <xdr:row>14</xdr:row>
      <xdr:rowOff>172570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481853</xdr:colOff>
      <xdr:row>35</xdr:row>
      <xdr:rowOff>107575</xdr:rowOff>
    </xdr:from>
    <xdr:to>
      <xdr:col>15</xdr:col>
      <xdr:colOff>212912</xdr:colOff>
      <xdr:row>49</xdr:row>
      <xdr:rowOff>183775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134470</xdr:colOff>
      <xdr:row>39</xdr:row>
      <xdr:rowOff>113178</xdr:rowOff>
    </xdr:from>
    <xdr:to>
      <xdr:col>12</xdr:col>
      <xdr:colOff>470647</xdr:colOff>
      <xdr:row>53</xdr:row>
      <xdr:rowOff>189378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 hidden="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383.363655671295" createdVersion="5" refreshedVersion="5" minRefreshableVersion="3" recordCount="116">
  <cacheSource type="worksheet">
    <worksheetSource ref="A1:A52" sheet="Sheet1"/>
  </cacheSource>
  <cacheFields count="1">
    <cacheField name="Company Name" numFmtId="0">
      <sharedItems count="64">
        <s v="Servika"/>
        <s v="Green Essence Lebanon"/>
        <s v="Dawtec"/>
        <s v="EEG"/>
        <s v="Green Energy s.a.r.l."/>
        <s v="SIG"/>
        <s v="Solarnet"/>
        <s v="Habash E&amp;HT"/>
        <s v="Different suppliers"/>
        <s v="Amec"/>
        <s v="ME Green"/>
        <s v="Matta &amp; Associes SAL"/>
        <s v="Smart Age"/>
        <s v="Future Power"/>
        <s v="Metacs"/>
        <s v="Phoenix Energy"/>
        <s v="EIWAN United Trading"/>
        <s v="Yellow Blue"/>
        <s v="KK &amp; ES"/>
        <s v="Tecmo"/>
        <s v="EcoConsulting"/>
        <s v="Shapash"/>
        <s v="Pesco Energy"/>
        <s v="Yazbek Solar"/>
        <s v="Elements SW"/>
        <s v="NaturEnergie"/>
        <s v="Al Wissam"/>
        <s v="Astralux"/>
        <s v="Solar Wind M.E."/>
        <s v="Panoramic Solar"/>
        <s v="Yellow Eco Energy"/>
        <s v="Earth Technologies"/>
        <s v="DCE"/>
        <s v="Elie Abdelnour &amp; Co."/>
        <s v="Kanaan for Trading"/>
        <s v="AUB + Khatib &amp; Alami"/>
        <s v="DNA SAL"/>
        <s v="Hawa Akkar"/>
        <s v="ASACO"/>
        <s v="GPG"/>
        <s v="Sowrika"/>
        <s v="OTB Consult"/>
        <s v="The Green Pact"/>
        <s v="Acemco"/>
        <s v="Midware Data System"/>
        <s v="CEDRO + Phoenix"/>
        <s v="e-Eco Solutions"/>
        <s v="Alternative Energy Inc."/>
        <s v="SEEDS"/>
        <s v="Solec Energy"/>
        <s v="Elias Abou Nassif"/>
        <s v="Solaris Green"/>
        <s v="Power &amp; Green SAL"/>
        <s v="Energy 24"/>
        <s v="Blackbox"/>
        <s v="Lirasole"/>
        <s v="Beta Enginnering"/>
        <s v="Elias Kinab"/>
        <s v="Apave"/>
        <s v="GPStellar"/>
        <s v="Lebanese Energy"/>
        <s v="Beta Engineering"/>
        <s v="IEnergy"/>
        <s v="Green Power Generatio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3"/>
  </r>
  <r>
    <x v="23"/>
  </r>
  <r>
    <x v="4"/>
  </r>
  <r>
    <x v="6"/>
  </r>
  <r>
    <x v="24"/>
  </r>
  <r>
    <x v="25"/>
  </r>
  <r>
    <x v="26"/>
  </r>
  <r>
    <x v="27"/>
  </r>
  <r>
    <x v="13"/>
  </r>
  <r>
    <x v="21"/>
  </r>
  <r>
    <x v="15"/>
  </r>
  <r>
    <x v="4"/>
  </r>
  <r>
    <x v="24"/>
  </r>
  <r>
    <x v="3"/>
  </r>
  <r>
    <x v="28"/>
  </r>
  <r>
    <x v="29"/>
  </r>
  <r>
    <x v="30"/>
  </r>
  <r>
    <x v="12"/>
  </r>
  <r>
    <x v="31"/>
  </r>
  <r>
    <x v="32"/>
  </r>
  <r>
    <x v="1"/>
  </r>
  <r>
    <x v="7"/>
  </r>
  <r>
    <x v="4"/>
  </r>
  <r>
    <x v="33"/>
  </r>
  <r>
    <x v="34"/>
  </r>
  <r>
    <x v="15"/>
  </r>
  <r>
    <x v="30"/>
  </r>
  <r>
    <x v="35"/>
  </r>
  <r>
    <x v="36"/>
  </r>
  <r>
    <x v="7"/>
  </r>
  <r>
    <x v="11"/>
  </r>
  <r>
    <x v="37"/>
  </r>
  <r>
    <x v="38"/>
  </r>
  <r>
    <x v="39"/>
  </r>
  <r>
    <x v="40"/>
  </r>
  <r>
    <x v="12"/>
  </r>
  <r>
    <x v="41"/>
  </r>
  <r>
    <x v="32"/>
  </r>
  <r>
    <x v="42"/>
  </r>
  <r>
    <x v="3"/>
  </r>
  <r>
    <x v="18"/>
  </r>
  <r>
    <x v="20"/>
  </r>
  <r>
    <x v="43"/>
  </r>
  <r>
    <x v="44"/>
  </r>
  <r>
    <x v="14"/>
  </r>
  <r>
    <x v="45"/>
  </r>
  <r>
    <x v="24"/>
  </r>
  <r>
    <x v="10"/>
  </r>
  <r>
    <x v="3"/>
  </r>
  <r>
    <x v="10"/>
  </r>
  <r>
    <x v="21"/>
  </r>
  <r>
    <x v="46"/>
  </r>
  <r>
    <x v="47"/>
  </r>
  <r>
    <x v="12"/>
  </r>
  <r>
    <x v="48"/>
  </r>
  <r>
    <x v="25"/>
  </r>
  <r>
    <x v="49"/>
  </r>
  <r>
    <x v="14"/>
  </r>
  <r>
    <x v="44"/>
  </r>
  <r>
    <x v="12"/>
  </r>
  <r>
    <x v="50"/>
  </r>
  <r>
    <x v="38"/>
  </r>
  <r>
    <x v="51"/>
  </r>
  <r>
    <x v="31"/>
  </r>
  <r>
    <x v="52"/>
  </r>
  <r>
    <x v="53"/>
  </r>
  <r>
    <x v="23"/>
  </r>
  <r>
    <x v="54"/>
  </r>
  <r>
    <x v="6"/>
  </r>
  <r>
    <x v="43"/>
  </r>
  <r>
    <x v="32"/>
  </r>
  <r>
    <x v="42"/>
  </r>
  <r>
    <x v="6"/>
  </r>
  <r>
    <x v="12"/>
  </r>
  <r>
    <x v="55"/>
  </r>
  <r>
    <x v="56"/>
  </r>
  <r>
    <x v="57"/>
  </r>
  <r>
    <x v="58"/>
  </r>
  <r>
    <x v="15"/>
  </r>
  <r>
    <x v="1"/>
  </r>
  <r>
    <x v="59"/>
  </r>
  <r>
    <x v="24"/>
  </r>
  <r>
    <x v="51"/>
  </r>
  <r>
    <x v="15"/>
  </r>
  <r>
    <x v="60"/>
  </r>
  <r>
    <x v="44"/>
  </r>
  <r>
    <x v="61"/>
  </r>
  <r>
    <x v="1"/>
  </r>
  <r>
    <x v="62"/>
  </r>
  <r>
    <x v="48"/>
  </r>
  <r>
    <x v="55"/>
  </r>
  <r>
    <x v="63"/>
  </r>
  <r>
    <x v="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rowHeaderCaption="Company Name">
  <location ref="A3:A67" firstHeaderRow="1" firstDataRow="1" firstDataCol="1"/>
  <pivotFields count="1">
    <pivotField axis="axisRow" showAll="0">
      <items count="65">
        <item x="43"/>
        <item x="26"/>
        <item x="47"/>
        <item x="9"/>
        <item x="58"/>
        <item x="38"/>
        <item x="27"/>
        <item x="35"/>
        <item h="1" x="61"/>
        <item x="56"/>
        <item x="54"/>
        <item x="45"/>
        <item x="2"/>
        <item x="32"/>
        <item x="8"/>
        <item x="36"/>
        <item x="31"/>
        <item x="20"/>
        <item x="46"/>
        <item x="3"/>
        <item x="16"/>
        <item x="24"/>
        <item x="50"/>
        <item x="57"/>
        <item x="33"/>
        <item x="53"/>
        <item x="13"/>
        <item x="39"/>
        <item x="59"/>
        <item x="4"/>
        <item x="1"/>
        <item x="63"/>
        <item x="7"/>
        <item x="37"/>
        <item x="62"/>
        <item x="34"/>
        <item x="18"/>
        <item x="60"/>
        <item x="55"/>
        <item x="11"/>
        <item x="10"/>
        <item x="14"/>
        <item x="44"/>
        <item x="25"/>
        <item x="41"/>
        <item x="29"/>
        <item x="22"/>
        <item x="15"/>
        <item x="52"/>
        <item x="48"/>
        <item x="0"/>
        <item x="21"/>
        <item x="5"/>
        <item x="12"/>
        <item x="28"/>
        <item x="51"/>
        <item x="6"/>
        <item x="49"/>
        <item x="40"/>
        <item x="19"/>
        <item x="42"/>
        <item x="23"/>
        <item x="17"/>
        <item x="30"/>
        <item t="default"/>
      </items>
    </pivotField>
  </pivotFields>
  <rowFields count="1">
    <field x="0"/>
  </rowFields>
  <rowItems count="6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 t="grand">
      <x/>
    </i>
  </rowItems>
  <colItems count="1">
    <i/>
  </colItem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drawing" Target="../drawings/drawing2.xml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67"/>
  <sheetViews>
    <sheetView workbookViewId="0">
      <selection activeCell="A13" sqref="A13"/>
    </sheetView>
  </sheetViews>
  <sheetFormatPr defaultRowHeight="15" x14ac:dyDescent="0.25"/>
  <cols>
    <col min="1" max="1" width="23.42578125" bestFit="1" customWidth="1"/>
  </cols>
  <sheetData>
    <row r="3" spans="1:6" x14ac:dyDescent="0.25">
      <c r="A3" s="2" t="s">
        <v>3</v>
      </c>
    </row>
    <row r="4" spans="1:6" x14ac:dyDescent="0.25">
      <c r="A4" s="3" t="s">
        <v>29</v>
      </c>
      <c r="F4">
        <v>1</v>
      </c>
    </row>
    <row r="5" spans="1:6" x14ac:dyDescent="0.25">
      <c r="A5" s="3" t="s">
        <v>31</v>
      </c>
      <c r="F5">
        <v>2</v>
      </c>
    </row>
    <row r="6" spans="1:6" x14ac:dyDescent="0.25">
      <c r="A6" s="3" t="s">
        <v>51</v>
      </c>
      <c r="F6">
        <v>0</v>
      </c>
    </row>
    <row r="7" spans="1:6" x14ac:dyDescent="0.25">
      <c r="A7" s="3" t="s">
        <v>13</v>
      </c>
      <c r="F7">
        <v>8</v>
      </c>
    </row>
    <row r="8" spans="1:6" x14ac:dyDescent="0.25">
      <c r="A8" s="3" t="s">
        <v>62</v>
      </c>
      <c r="F8">
        <v>15</v>
      </c>
    </row>
    <row r="9" spans="1:6" x14ac:dyDescent="0.25">
      <c r="A9" s="3" t="s">
        <v>43</v>
      </c>
      <c r="F9">
        <v>12</v>
      </c>
    </row>
    <row r="10" spans="1:6" x14ac:dyDescent="0.25">
      <c r="A10" s="3" t="s">
        <v>32</v>
      </c>
      <c r="F10">
        <v>100</v>
      </c>
    </row>
    <row r="11" spans="1:6" x14ac:dyDescent="0.25">
      <c r="A11" s="3" t="s">
        <v>40</v>
      </c>
      <c r="F11">
        <v>69</v>
      </c>
    </row>
    <row r="12" spans="1:6" x14ac:dyDescent="0.25">
      <c r="A12" s="3" t="s">
        <v>60</v>
      </c>
      <c r="F12">
        <v>14</v>
      </c>
    </row>
    <row r="13" spans="1:6" x14ac:dyDescent="0.25">
      <c r="A13" s="3" t="s">
        <v>58</v>
      </c>
      <c r="F13">
        <v>47</v>
      </c>
    </row>
    <row r="14" spans="1:6" x14ac:dyDescent="0.25">
      <c r="A14" s="3" t="s">
        <v>49</v>
      </c>
      <c r="F14">
        <v>63</v>
      </c>
    </row>
    <row r="15" spans="1:6" x14ac:dyDescent="0.25">
      <c r="A15" s="3" t="s">
        <v>7</v>
      </c>
      <c r="F15">
        <v>89</v>
      </c>
    </row>
    <row r="16" spans="1:6" x14ac:dyDescent="0.25">
      <c r="A16" s="3" t="s">
        <v>37</v>
      </c>
      <c r="F16">
        <v>52</v>
      </c>
    </row>
    <row r="17" spans="1:6" x14ac:dyDescent="0.25">
      <c r="A17" s="3" t="s">
        <v>12</v>
      </c>
      <c r="F17">
        <v>91</v>
      </c>
    </row>
    <row r="18" spans="1:6" x14ac:dyDescent="0.25">
      <c r="A18" s="3" t="s">
        <v>41</v>
      </c>
      <c r="F18">
        <v>92</v>
      </c>
    </row>
    <row r="19" spans="1:6" x14ac:dyDescent="0.25">
      <c r="A19" s="3" t="s">
        <v>36</v>
      </c>
      <c r="F19">
        <v>93</v>
      </c>
    </row>
    <row r="20" spans="1:6" x14ac:dyDescent="0.25">
      <c r="A20" s="3" t="s">
        <v>24</v>
      </c>
      <c r="F20">
        <v>94</v>
      </c>
    </row>
    <row r="21" spans="1:6" x14ac:dyDescent="0.25">
      <c r="A21" s="3" t="s">
        <v>50</v>
      </c>
      <c r="F21">
        <v>95</v>
      </c>
    </row>
    <row r="22" spans="1:6" x14ac:dyDescent="0.25">
      <c r="A22" s="3" t="s">
        <v>8</v>
      </c>
      <c r="F22">
        <v>96</v>
      </c>
    </row>
    <row r="23" spans="1:6" x14ac:dyDescent="0.25">
      <c r="A23" s="3" t="s">
        <v>20</v>
      </c>
      <c r="F23">
        <v>97</v>
      </c>
    </row>
    <row r="24" spans="1:6" x14ac:dyDescent="0.25">
      <c r="A24" s="3" t="s">
        <v>28</v>
      </c>
      <c r="F24">
        <v>98</v>
      </c>
    </row>
    <row r="25" spans="1:6" x14ac:dyDescent="0.25">
      <c r="A25" s="3" t="s">
        <v>54</v>
      </c>
      <c r="F25">
        <v>99</v>
      </c>
    </row>
    <row r="26" spans="1:6" x14ac:dyDescent="0.25">
      <c r="A26" s="3" t="s">
        <v>61</v>
      </c>
      <c r="F26">
        <v>12</v>
      </c>
    </row>
    <row r="27" spans="1:6" x14ac:dyDescent="0.25">
      <c r="A27" s="3" t="s">
        <v>38</v>
      </c>
      <c r="F27">
        <v>13</v>
      </c>
    </row>
    <row r="28" spans="1:6" x14ac:dyDescent="0.25">
      <c r="A28" s="3" t="s">
        <v>57</v>
      </c>
      <c r="F28">
        <v>14</v>
      </c>
    </row>
    <row r="29" spans="1:6" x14ac:dyDescent="0.25">
      <c r="A29" s="3" t="s">
        <v>17</v>
      </c>
      <c r="F29">
        <v>15</v>
      </c>
    </row>
    <row r="30" spans="1:6" x14ac:dyDescent="0.25">
      <c r="A30" s="3" t="s">
        <v>44</v>
      </c>
      <c r="F30">
        <v>16</v>
      </c>
    </row>
    <row r="31" spans="1:6" x14ac:dyDescent="0.25">
      <c r="A31" s="3" t="s">
        <v>63</v>
      </c>
      <c r="F31">
        <v>17</v>
      </c>
    </row>
    <row r="32" spans="1:6" x14ac:dyDescent="0.25">
      <c r="A32" s="3" t="s">
        <v>5</v>
      </c>
      <c r="F32">
        <v>18</v>
      </c>
    </row>
    <row r="33" spans="1:6" x14ac:dyDescent="0.25">
      <c r="A33" s="3" t="s">
        <v>6</v>
      </c>
      <c r="F33">
        <v>19</v>
      </c>
    </row>
    <row r="34" spans="1:6" x14ac:dyDescent="0.25">
      <c r="A34" s="3" t="s">
        <v>66</v>
      </c>
      <c r="F34">
        <v>120</v>
      </c>
    </row>
    <row r="35" spans="1:6" x14ac:dyDescent="0.25">
      <c r="A35" s="3" t="s">
        <v>11</v>
      </c>
      <c r="F35">
        <v>71</v>
      </c>
    </row>
    <row r="36" spans="1:6" x14ac:dyDescent="0.25">
      <c r="A36" s="3" t="s">
        <v>42</v>
      </c>
      <c r="F36">
        <v>82</v>
      </c>
    </row>
    <row r="37" spans="1:6" x14ac:dyDescent="0.25">
      <c r="A37" s="3" t="s">
        <v>65</v>
      </c>
      <c r="F37">
        <v>93</v>
      </c>
    </row>
    <row r="38" spans="1:6" x14ac:dyDescent="0.25">
      <c r="A38" s="3" t="s">
        <v>39</v>
      </c>
      <c r="F38">
        <v>72</v>
      </c>
    </row>
    <row r="39" spans="1:6" x14ac:dyDescent="0.25">
      <c r="A39" s="3" t="s">
        <v>22</v>
      </c>
      <c r="F39">
        <v>83</v>
      </c>
    </row>
    <row r="40" spans="1:6" x14ac:dyDescent="0.25">
      <c r="A40" s="3" t="s">
        <v>64</v>
      </c>
      <c r="F40">
        <v>469</v>
      </c>
    </row>
    <row r="41" spans="1:6" x14ac:dyDescent="0.25">
      <c r="A41" s="3" t="s">
        <v>59</v>
      </c>
      <c r="F41">
        <v>58</v>
      </c>
    </row>
    <row r="42" spans="1:6" x14ac:dyDescent="0.25">
      <c r="A42" s="3" t="s">
        <v>15</v>
      </c>
      <c r="F42">
        <v>523</v>
      </c>
    </row>
    <row r="43" spans="1:6" x14ac:dyDescent="0.25">
      <c r="A43" s="3" t="s">
        <v>14</v>
      </c>
      <c r="F43">
        <v>639</v>
      </c>
    </row>
    <row r="44" spans="1:6" x14ac:dyDescent="0.25">
      <c r="A44" s="3" t="s">
        <v>18</v>
      </c>
      <c r="F44">
        <v>1258</v>
      </c>
    </row>
    <row r="45" spans="1:6" x14ac:dyDescent="0.25">
      <c r="A45" s="3" t="s">
        <v>48</v>
      </c>
      <c r="F45">
        <v>2562</v>
      </c>
    </row>
    <row r="46" spans="1:6" x14ac:dyDescent="0.25">
      <c r="A46" s="3" t="s">
        <v>30</v>
      </c>
      <c r="F46">
        <v>142</v>
      </c>
    </row>
    <row r="47" spans="1:6" x14ac:dyDescent="0.25">
      <c r="A47" s="3" t="s">
        <v>46</v>
      </c>
      <c r="F47">
        <v>253</v>
      </c>
    </row>
    <row r="48" spans="1:6" x14ac:dyDescent="0.25">
      <c r="A48" s="3" t="s">
        <v>34</v>
      </c>
      <c r="F48">
        <v>253</v>
      </c>
    </row>
    <row r="49" spans="1:6" x14ac:dyDescent="0.25">
      <c r="A49" s="3" t="s">
        <v>26</v>
      </c>
      <c r="F49">
        <v>143</v>
      </c>
    </row>
    <row r="50" spans="1:6" x14ac:dyDescent="0.25">
      <c r="A50" s="3" t="s">
        <v>19</v>
      </c>
      <c r="F50">
        <v>963</v>
      </c>
    </row>
    <row r="51" spans="1:6" x14ac:dyDescent="0.25">
      <c r="A51" s="3" t="s">
        <v>56</v>
      </c>
      <c r="F51">
        <v>25</v>
      </c>
    </row>
    <row r="52" spans="1:6" x14ac:dyDescent="0.25">
      <c r="A52" s="3" t="s">
        <v>52</v>
      </c>
      <c r="F52">
        <v>36</v>
      </c>
    </row>
    <row r="53" spans="1:6" x14ac:dyDescent="0.25">
      <c r="A53" s="3" t="s">
        <v>4</v>
      </c>
      <c r="F53">
        <v>25</v>
      </c>
    </row>
    <row r="54" spans="1:6" x14ac:dyDescent="0.25">
      <c r="A54" s="3" t="s">
        <v>25</v>
      </c>
      <c r="F54">
        <v>3</v>
      </c>
    </row>
    <row r="55" spans="1:6" x14ac:dyDescent="0.25">
      <c r="A55" s="3" t="s">
        <v>9</v>
      </c>
      <c r="F55">
        <v>66</v>
      </c>
    </row>
    <row r="56" spans="1:6" x14ac:dyDescent="0.25">
      <c r="A56" s="3" t="s">
        <v>16</v>
      </c>
      <c r="F56">
        <v>444</v>
      </c>
    </row>
    <row r="57" spans="1:6" x14ac:dyDescent="0.25">
      <c r="A57" s="3" t="s">
        <v>33</v>
      </c>
      <c r="F57">
        <v>888</v>
      </c>
    </row>
    <row r="58" spans="1:6" x14ac:dyDescent="0.25">
      <c r="A58" s="3" t="s">
        <v>55</v>
      </c>
      <c r="F58">
        <v>777</v>
      </c>
    </row>
    <row r="59" spans="1:6" x14ac:dyDescent="0.25">
      <c r="A59" s="3" t="s">
        <v>10</v>
      </c>
      <c r="F59">
        <v>999</v>
      </c>
    </row>
    <row r="60" spans="1:6" x14ac:dyDescent="0.25">
      <c r="A60" s="3" t="s">
        <v>53</v>
      </c>
      <c r="F60">
        <v>666</v>
      </c>
    </row>
    <row r="61" spans="1:6" x14ac:dyDescent="0.25">
      <c r="A61" s="3" t="s">
        <v>45</v>
      </c>
      <c r="F61">
        <v>555</v>
      </c>
    </row>
    <row r="62" spans="1:6" x14ac:dyDescent="0.25">
      <c r="A62" s="3" t="s">
        <v>23</v>
      </c>
      <c r="F62">
        <v>333</v>
      </c>
    </row>
    <row r="63" spans="1:6" x14ac:dyDescent="0.25">
      <c r="A63" s="3" t="s">
        <v>47</v>
      </c>
      <c r="F63">
        <v>222</v>
      </c>
    </row>
    <row r="64" spans="1:6" x14ac:dyDescent="0.25">
      <c r="A64" s="3" t="s">
        <v>27</v>
      </c>
      <c r="F64">
        <v>1111</v>
      </c>
    </row>
    <row r="65" spans="1:6" x14ac:dyDescent="0.25">
      <c r="A65" s="3" t="s">
        <v>21</v>
      </c>
      <c r="F65">
        <v>444</v>
      </c>
    </row>
    <row r="66" spans="1:6" x14ac:dyDescent="0.25">
      <c r="A66" s="3" t="s">
        <v>35</v>
      </c>
      <c r="F66">
        <v>752</v>
      </c>
    </row>
    <row r="67" spans="1:6" x14ac:dyDescent="0.25">
      <c r="A67" s="3" t="s">
        <v>67</v>
      </c>
      <c r="F67">
        <v>8562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topLeftCell="B34" zoomScale="85" zoomScaleNormal="85" workbookViewId="0">
      <selection activeCell="R47" sqref="R47:R48"/>
    </sheetView>
  </sheetViews>
  <sheetFormatPr defaultRowHeight="15" x14ac:dyDescent="0.25"/>
  <cols>
    <col min="1" max="1" width="32.140625" customWidth="1"/>
    <col min="2" max="2" width="26.28515625" customWidth="1"/>
    <col min="3" max="4" width="20.7109375" customWidth="1"/>
  </cols>
  <sheetData>
    <row r="1" spans="1:8" ht="45.75" customHeight="1" x14ac:dyDescent="0.25">
      <c r="A1" s="10" t="s">
        <v>3</v>
      </c>
      <c r="B1" s="10" t="s">
        <v>0</v>
      </c>
      <c r="C1" s="10" t="s">
        <v>1</v>
      </c>
      <c r="D1" s="10" t="s">
        <v>2</v>
      </c>
    </row>
    <row r="2" spans="1:8" x14ac:dyDescent="0.25">
      <c r="A2" s="4" t="s">
        <v>7</v>
      </c>
      <c r="B2" s="5">
        <v>2002</v>
      </c>
      <c r="C2" s="5">
        <v>12</v>
      </c>
      <c r="D2" s="5">
        <v>2</v>
      </c>
      <c r="E2">
        <f>C2+D2</f>
        <v>14</v>
      </c>
    </row>
    <row r="3" spans="1:8" x14ac:dyDescent="0.25">
      <c r="A3" s="4" t="s">
        <v>8</v>
      </c>
      <c r="B3" s="5">
        <v>2008</v>
      </c>
      <c r="C3" s="5">
        <v>7</v>
      </c>
      <c r="D3" s="5">
        <v>3</v>
      </c>
      <c r="E3">
        <f t="shared" ref="E3:E54" si="0">C3+D3</f>
        <v>10</v>
      </c>
    </row>
    <row r="4" spans="1:8" x14ac:dyDescent="0.25">
      <c r="A4" s="4" t="s">
        <v>5</v>
      </c>
      <c r="B4" s="5">
        <v>2011</v>
      </c>
      <c r="C4" s="5">
        <v>8</v>
      </c>
      <c r="D4" s="5">
        <v>2</v>
      </c>
      <c r="E4">
        <f t="shared" si="0"/>
        <v>10</v>
      </c>
      <c r="G4">
        <v>1994</v>
      </c>
      <c r="H4">
        <f>COUNTIF($B$2:$B$53,G4)</f>
        <v>2</v>
      </c>
    </row>
    <row r="5" spans="1:8" x14ac:dyDescent="0.25">
      <c r="A5" s="4" t="s">
        <v>9</v>
      </c>
      <c r="B5" s="5">
        <v>2010</v>
      </c>
      <c r="C5" s="5">
        <v>10</v>
      </c>
      <c r="D5" s="5">
        <v>2</v>
      </c>
      <c r="E5">
        <f t="shared" si="0"/>
        <v>12</v>
      </c>
      <c r="G5">
        <v>1995</v>
      </c>
      <c r="H5">
        <f>COUNTIF($B$2:$B$53,G5)</f>
        <v>0</v>
      </c>
    </row>
    <row r="6" spans="1:8" x14ac:dyDescent="0.25">
      <c r="A6" s="4" t="s">
        <v>10</v>
      </c>
      <c r="B6" s="5">
        <v>2002</v>
      </c>
      <c r="C6" s="5">
        <v>19</v>
      </c>
      <c r="D6" s="5">
        <v>4</v>
      </c>
      <c r="E6">
        <f t="shared" si="0"/>
        <v>23</v>
      </c>
      <c r="G6">
        <v>1996</v>
      </c>
      <c r="H6">
        <f t="shared" ref="H6:H25" si="1">COUNTIF($B$2:$B$53,G6)</f>
        <v>0</v>
      </c>
    </row>
    <row r="7" spans="1:8" x14ac:dyDescent="0.25">
      <c r="A7" s="4" t="s">
        <v>11</v>
      </c>
      <c r="B7" s="5">
        <v>2012</v>
      </c>
      <c r="C7" s="5">
        <v>6</v>
      </c>
      <c r="D7" s="5">
        <v>2</v>
      </c>
      <c r="E7">
        <f t="shared" si="0"/>
        <v>8</v>
      </c>
      <c r="G7">
        <v>1997</v>
      </c>
      <c r="H7">
        <f t="shared" si="1"/>
        <v>0</v>
      </c>
    </row>
    <row r="8" spans="1:8" x14ac:dyDescent="0.25">
      <c r="A8" s="4" t="s">
        <v>13</v>
      </c>
      <c r="B8" s="5">
        <v>2011</v>
      </c>
      <c r="C8" s="5">
        <v>20</v>
      </c>
      <c r="D8" s="5">
        <v>5</v>
      </c>
      <c r="E8">
        <f t="shared" si="0"/>
        <v>25</v>
      </c>
      <c r="G8">
        <v>1998</v>
      </c>
      <c r="H8">
        <f t="shared" si="1"/>
        <v>1</v>
      </c>
    </row>
    <row r="9" spans="1:8" x14ac:dyDescent="0.25">
      <c r="A9" s="4" t="s">
        <v>14</v>
      </c>
      <c r="B9" s="5">
        <v>2010</v>
      </c>
      <c r="C9" s="5">
        <v>8</v>
      </c>
      <c r="D9" s="5">
        <v>2</v>
      </c>
      <c r="E9">
        <f t="shared" si="0"/>
        <v>10</v>
      </c>
      <c r="G9">
        <v>1999</v>
      </c>
      <c r="H9">
        <f t="shared" si="1"/>
        <v>1</v>
      </c>
    </row>
    <row r="10" spans="1:8" x14ac:dyDescent="0.25">
      <c r="A10" s="4" t="s">
        <v>15</v>
      </c>
      <c r="B10" s="5">
        <v>2014</v>
      </c>
      <c r="C10" s="5">
        <v>5</v>
      </c>
      <c r="D10" s="5">
        <v>3</v>
      </c>
      <c r="E10">
        <f t="shared" si="0"/>
        <v>8</v>
      </c>
      <c r="G10">
        <v>2000</v>
      </c>
      <c r="H10">
        <f t="shared" si="1"/>
        <v>2</v>
      </c>
    </row>
    <row r="11" spans="1:8" ht="18" customHeight="1" x14ac:dyDescent="0.25">
      <c r="A11" s="6" t="s">
        <v>16</v>
      </c>
      <c r="B11" s="5">
        <v>2011</v>
      </c>
      <c r="C11" s="5">
        <v>7</v>
      </c>
      <c r="D11" s="5">
        <v>2</v>
      </c>
      <c r="E11">
        <f t="shared" si="0"/>
        <v>9</v>
      </c>
      <c r="G11">
        <v>2001</v>
      </c>
      <c r="H11">
        <f t="shared" si="1"/>
        <v>0</v>
      </c>
    </row>
    <row r="12" spans="1:8" x14ac:dyDescent="0.25">
      <c r="A12" s="6" t="s">
        <v>17</v>
      </c>
      <c r="B12" s="5">
        <v>2008</v>
      </c>
      <c r="C12" s="5">
        <v>4</v>
      </c>
      <c r="D12" s="5">
        <v>2</v>
      </c>
      <c r="E12">
        <f t="shared" si="0"/>
        <v>6</v>
      </c>
      <c r="G12">
        <v>2002</v>
      </c>
      <c r="H12">
        <f t="shared" si="1"/>
        <v>2</v>
      </c>
    </row>
    <row r="13" spans="1:8" x14ac:dyDescent="0.25">
      <c r="A13" s="6" t="s">
        <v>18</v>
      </c>
      <c r="B13" s="5">
        <v>2000</v>
      </c>
      <c r="C13" s="5">
        <v>5</v>
      </c>
      <c r="D13" s="5">
        <v>5</v>
      </c>
      <c r="E13">
        <f t="shared" si="0"/>
        <v>10</v>
      </c>
      <c r="G13">
        <v>2003</v>
      </c>
      <c r="H13">
        <f t="shared" si="1"/>
        <v>0</v>
      </c>
    </row>
    <row r="14" spans="1:8" x14ac:dyDescent="0.25">
      <c r="A14" s="6" t="s">
        <v>19</v>
      </c>
      <c r="B14" s="5">
        <v>2008</v>
      </c>
      <c r="C14" s="5">
        <v>10</v>
      </c>
      <c r="D14" s="5">
        <v>6</v>
      </c>
      <c r="E14">
        <f t="shared" si="0"/>
        <v>16</v>
      </c>
      <c r="G14">
        <v>2004</v>
      </c>
      <c r="H14">
        <f t="shared" si="1"/>
        <v>0</v>
      </c>
    </row>
    <row r="15" spans="1:8" x14ac:dyDescent="0.25">
      <c r="A15" s="6" t="s">
        <v>20</v>
      </c>
      <c r="B15" s="5">
        <v>2006</v>
      </c>
      <c r="C15" s="5">
        <v>5</v>
      </c>
      <c r="D15" s="5">
        <v>4</v>
      </c>
      <c r="E15">
        <f t="shared" si="0"/>
        <v>9</v>
      </c>
      <c r="G15">
        <v>2005</v>
      </c>
      <c r="H15">
        <f t="shared" si="1"/>
        <v>0</v>
      </c>
    </row>
    <row r="16" spans="1:8" x14ac:dyDescent="0.25">
      <c r="A16" s="6" t="s">
        <v>21</v>
      </c>
      <c r="B16" s="5">
        <v>2012</v>
      </c>
      <c r="C16" s="5">
        <v>10</v>
      </c>
      <c r="D16" s="5">
        <v>5</v>
      </c>
      <c r="E16">
        <f t="shared" si="0"/>
        <v>15</v>
      </c>
      <c r="G16">
        <v>2006</v>
      </c>
      <c r="H16">
        <f t="shared" si="1"/>
        <v>1</v>
      </c>
    </row>
    <row r="17" spans="1:13" x14ac:dyDescent="0.25">
      <c r="A17" s="6" t="s">
        <v>23</v>
      </c>
      <c r="B17" s="5">
        <v>2008</v>
      </c>
      <c r="C17" s="5">
        <v>5</v>
      </c>
      <c r="D17" s="5">
        <v>4</v>
      </c>
      <c r="E17">
        <f t="shared" si="0"/>
        <v>9</v>
      </c>
      <c r="G17">
        <v>2007</v>
      </c>
      <c r="H17">
        <f t="shared" si="1"/>
        <v>1</v>
      </c>
      <c r="J17" t="s">
        <v>73</v>
      </c>
      <c r="K17">
        <f>SUM(H4:H17)</f>
        <v>10</v>
      </c>
      <c r="L17" t="s">
        <v>73</v>
      </c>
      <c r="M17">
        <f>K17</f>
        <v>10</v>
      </c>
    </row>
    <row r="18" spans="1:13" x14ac:dyDescent="0.25">
      <c r="A18" s="6" t="s">
        <v>24</v>
      </c>
      <c r="B18" s="5">
        <v>2007</v>
      </c>
      <c r="C18" s="5">
        <v>5</v>
      </c>
      <c r="D18" s="5">
        <v>1</v>
      </c>
      <c r="E18">
        <f t="shared" si="0"/>
        <v>6</v>
      </c>
      <c r="G18">
        <v>2008</v>
      </c>
      <c r="H18">
        <f t="shared" si="1"/>
        <v>7</v>
      </c>
      <c r="J18">
        <v>2008</v>
      </c>
      <c r="K18">
        <f t="shared" ref="K18:K25" si="2">COUNTIF($B$2:$B$53,J18)</f>
        <v>7</v>
      </c>
      <c r="L18" t="s">
        <v>74</v>
      </c>
      <c r="M18">
        <f>SUM(K18:K19)</f>
        <v>8</v>
      </c>
    </row>
    <row r="19" spans="1:13" x14ac:dyDescent="0.25">
      <c r="A19" s="6" t="s">
        <v>26</v>
      </c>
      <c r="B19" s="5">
        <v>2013</v>
      </c>
      <c r="C19" s="5">
        <v>4</v>
      </c>
      <c r="D19" s="5">
        <v>2</v>
      </c>
      <c r="E19">
        <f t="shared" si="0"/>
        <v>6</v>
      </c>
      <c r="G19">
        <v>2009</v>
      </c>
      <c r="H19">
        <f t="shared" si="1"/>
        <v>1</v>
      </c>
      <c r="J19">
        <v>2009</v>
      </c>
      <c r="K19">
        <f t="shared" si="2"/>
        <v>1</v>
      </c>
      <c r="L19" t="s">
        <v>75</v>
      </c>
      <c r="M19">
        <f>SUM(K20:K21)</f>
        <v>17</v>
      </c>
    </row>
    <row r="20" spans="1:13" x14ac:dyDescent="0.25">
      <c r="A20" s="6" t="s">
        <v>27</v>
      </c>
      <c r="B20" s="5">
        <v>2011</v>
      </c>
      <c r="C20" s="5">
        <v>3</v>
      </c>
      <c r="D20" s="5">
        <v>5</v>
      </c>
      <c r="E20">
        <f t="shared" si="0"/>
        <v>8</v>
      </c>
      <c r="G20">
        <v>2010</v>
      </c>
      <c r="H20">
        <f t="shared" si="1"/>
        <v>8</v>
      </c>
      <c r="J20">
        <v>2010</v>
      </c>
      <c r="K20">
        <f t="shared" si="2"/>
        <v>8</v>
      </c>
      <c r="L20" t="s">
        <v>76</v>
      </c>
      <c r="M20">
        <f>SUM(K22:K23)</f>
        <v>11</v>
      </c>
    </row>
    <row r="21" spans="1:13" x14ac:dyDescent="0.25">
      <c r="A21" s="6" t="s">
        <v>30</v>
      </c>
      <c r="B21" s="5">
        <v>2009</v>
      </c>
      <c r="C21" s="5">
        <v>6</v>
      </c>
      <c r="D21" s="5">
        <v>4</v>
      </c>
      <c r="E21">
        <f t="shared" si="0"/>
        <v>10</v>
      </c>
      <c r="G21">
        <v>2011</v>
      </c>
      <c r="H21">
        <f t="shared" si="1"/>
        <v>9</v>
      </c>
      <c r="J21">
        <v>2011</v>
      </c>
      <c r="K21">
        <f t="shared" si="2"/>
        <v>9</v>
      </c>
      <c r="L21" t="s">
        <v>77</v>
      </c>
      <c r="M21">
        <f>SUM(K24:K25)</f>
        <v>6</v>
      </c>
    </row>
    <row r="22" spans="1:13" x14ac:dyDescent="0.25">
      <c r="A22" s="6" t="s">
        <v>31</v>
      </c>
      <c r="B22" s="5">
        <v>2012</v>
      </c>
      <c r="C22" s="5">
        <v>7</v>
      </c>
      <c r="D22" s="5">
        <v>4</v>
      </c>
      <c r="E22">
        <f t="shared" si="0"/>
        <v>11</v>
      </c>
      <c r="G22">
        <v>2012</v>
      </c>
      <c r="H22">
        <f t="shared" si="1"/>
        <v>8</v>
      </c>
      <c r="J22">
        <v>2012</v>
      </c>
      <c r="K22">
        <f t="shared" si="2"/>
        <v>8</v>
      </c>
    </row>
    <row r="23" spans="1:13" x14ac:dyDescent="0.25">
      <c r="A23" s="6" t="s">
        <v>33</v>
      </c>
      <c r="B23" s="5">
        <v>2012</v>
      </c>
      <c r="C23" s="5">
        <v>8</v>
      </c>
      <c r="D23" s="5">
        <v>3</v>
      </c>
      <c r="E23">
        <f t="shared" si="0"/>
        <v>11</v>
      </c>
      <c r="G23">
        <v>2013</v>
      </c>
      <c r="H23">
        <f t="shared" si="1"/>
        <v>3</v>
      </c>
      <c r="J23">
        <v>2013</v>
      </c>
      <c r="K23">
        <f t="shared" si="2"/>
        <v>3</v>
      </c>
    </row>
    <row r="24" spans="1:13" x14ac:dyDescent="0.25">
      <c r="A24" s="6" t="s">
        <v>34</v>
      </c>
      <c r="B24" s="5">
        <v>2012</v>
      </c>
      <c r="C24" s="5">
        <v>5</v>
      </c>
      <c r="D24" s="5">
        <v>3</v>
      </c>
      <c r="E24">
        <f t="shared" si="0"/>
        <v>8</v>
      </c>
      <c r="G24">
        <v>2014</v>
      </c>
      <c r="H24">
        <f t="shared" si="1"/>
        <v>3</v>
      </c>
      <c r="J24">
        <v>2014</v>
      </c>
      <c r="K24">
        <f t="shared" si="2"/>
        <v>3</v>
      </c>
    </row>
    <row r="25" spans="1:13" x14ac:dyDescent="0.25">
      <c r="A25" s="6" t="s">
        <v>35</v>
      </c>
      <c r="B25" s="5">
        <v>2012</v>
      </c>
      <c r="C25" s="5">
        <v>4</v>
      </c>
      <c r="D25" s="5">
        <v>5</v>
      </c>
      <c r="E25">
        <f t="shared" si="0"/>
        <v>9</v>
      </c>
      <c r="G25">
        <v>2015</v>
      </c>
      <c r="H25">
        <f t="shared" si="1"/>
        <v>3</v>
      </c>
      <c r="J25">
        <v>2015</v>
      </c>
      <c r="K25">
        <f t="shared" si="2"/>
        <v>3</v>
      </c>
    </row>
    <row r="26" spans="1:13" x14ac:dyDescent="0.25">
      <c r="A26" s="6" t="s">
        <v>36</v>
      </c>
      <c r="B26" s="5">
        <v>2011</v>
      </c>
      <c r="C26" s="5">
        <v>11</v>
      </c>
      <c r="D26" s="5">
        <v>8</v>
      </c>
      <c r="E26">
        <f t="shared" si="0"/>
        <v>19</v>
      </c>
    </row>
    <row r="27" spans="1:13" x14ac:dyDescent="0.25">
      <c r="A27" s="6" t="s">
        <v>37</v>
      </c>
      <c r="B27" s="5">
        <v>2013</v>
      </c>
      <c r="C27" s="5">
        <v>3</v>
      </c>
      <c r="D27" s="5">
        <v>2</v>
      </c>
      <c r="E27">
        <f t="shared" si="0"/>
        <v>5</v>
      </c>
    </row>
    <row r="28" spans="1:13" x14ac:dyDescent="0.25">
      <c r="A28" s="6" t="s">
        <v>38</v>
      </c>
      <c r="B28" s="5">
        <v>2012</v>
      </c>
      <c r="C28" s="5">
        <v>10</v>
      </c>
      <c r="D28" s="5">
        <v>8</v>
      </c>
      <c r="E28">
        <f t="shared" si="0"/>
        <v>18</v>
      </c>
    </row>
    <row r="29" spans="1:13" x14ac:dyDescent="0.25">
      <c r="A29" s="6" t="s">
        <v>39</v>
      </c>
      <c r="B29" s="5">
        <v>1994</v>
      </c>
      <c r="C29" s="5">
        <v>25</v>
      </c>
      <c r="D29" s="5">
        <v>7</v>
      </c>
      <c r="E29">
        <f t="shared" si="0"/>
        <v>32</v>
      </c>
    </row>
    <row r="30" spans="1:13" x14ac:dyDescent="0.25">
      <c r="A30" s="6" t="s">
        <v>42</v>
      </c>
      <c r="B30" s="5">
        <v>2010</v>
      </c>
      <c r="C30" s="5">
        <v>4</v>
      </c>
      <c r="D30" s="5">
        <v>2</v>
      </c>
      <c r="E30">
        <f t="shared" si="0"/>
        <v>6</v>
      </c>
    </row>
    <row r="31" spans="1:13" x14ac:dyDescent="0.25">
      <c r="A31" s="6" t="s">
        <v>43</v>
      </c>
      <c r="B31" s="5">
        <v>2000</v>
      </c>
      <c r="C31" s="5">
        <v>15</v>
      </c>
      <c r="D31" s="5">
        <v>7</v>
      </c>
      <c r="E31">
        <f t="shared" si="0"/>
        <v>22</v>
      </c>
    </row>
    <row r="32" spans="1:13" x14ac:dyDescent="0.25">
      <c r="A32" s="6" t="s">
        <v>46</v>
      </c>
      <c r="B32" s="5">
        <v>2014</v>
      </c>
      <c r="C32" s="5">
        <v>4</v>
      </c>
      <c r="D32" s="5">
        <v>2</v>
      </c>
      <c r="E32">
        <f t="shared" si="0"/>
        <v>6</v>
      </c>
    </row>
    <row r="33" spans="1:18" x14ac:dyDescent="0.25">
      <c r="A33" s="6" t="s">
        <v>47</v>
      </c>
      <c r="B33" s="5">
        <v>2010</v>
      </c>
      <c r="C33" s="5">
        <v>6</v>
      </c>
      <c r="D33" s="5">
        <v>4</v>
      </c>
      <c r="E33">
        <f t="shared" si="0"/>
        <v>10</v>
      </c>
    </row>
    <row r="34" spans="1:18" x14ac:dyDescent="0.25">
      <c r="A34" s="6" t="s">
        <v>68</v>
      </c>
      <c r="B34" s="5">
        <v>2011</v>
      </c>
      <c r="C34" s="5">
        <v>15</v>
      </c>
      <c r="D34" s="5">
        <v>10</v>
      </c>
      <c r="E34">
        <f t="shared" si="0"/>
        <v>25</v>
      </c>
    </row>
    <row r="35" spans="1:18" x14ac:dyDescent="0.25">
      <c r="A35" s="6" t="s">
        <v>50</v>
      </c>
      <c r="B35" s="5">
        <v>2010</v>
      </c>
      <c r="C35" s="5">
        <v>3</v>
      </c>
      <c r="D35" s="5">
        <v>2</v>
      </c>
      <c r="E35">
        <f t="shared" si="0"/>
        <v>5</v>
      </c>
    </row>
    <row r="36" spans="1:18" x14ac:dyDescent="0.25">
      <c r="A36" s="6" t="s">
        <v>51</v>
      </c>
      <c r="B36" s="5">
        <v>2008</v>
      </c>
      <c r="C36" s="5">
        <v>6</v>
      </c>
      <c r="D36" s="5">
        <v>2</v>
      </c>
      <c r="E36">
        <f t="shared" si="0"/>
        <v>8</v>
      </c>
    </row>
    <row r="37" spans="1:18" x14ac:dyDescent="0.25">
      <c r="A37" s="6" t="s">
        <v>52</v>
      </c>
      <c r="B37" s="5">
        <v>2011</v>
      </c>
      <c r="C37" s="5">
        <v>7</v>
      </c>
      <c r="D37" s="5">
        <v>3</v>
      </c>
      <c r="E37">
        <f t="shared" si="0"/>
        <v>10</v>
      </c>
    </row>
    <row r="38" spans="1:18" x14ac:dyDescent="0.25">
      <c r="A38" s="6" t="s">
        <v>53</v>
      </c>
      <c r="B38" s="5">
        <v>2013</v>
      </c>
      <c r="C38" s="5">
        <v>5</v>
      </c>
      <c r="D38" s="5">
        <v>1</v>
      </c>
      <c r="E38">
        <f t="shared" si="0"/>
        <v>6</v>
      </c>
    </row>
    <row r="39" spans="1:18" x14ac:dyDescent="0.25">
      <c r="A39" s="6" t="s">
        <v>48</v>
      </c>
      <c r="B39" s="5">
        <v>2008</v>
      </c>
      <c r="C39" s="5">
        <v>11</v>
      </c>
      <c r="D39" s="5">
        <v>3</v>
      </c>
      <c r="E39">
        <f t="shared" si="0"/>
        <v>14</v>
      </c>
    </row>
    <row r="40" spans="1:18" x14ac:dyDescent="0.25">
      <c r="A40" s="6" t="s">
        <v>55</v>
      </c>
      <c r="B40" s="5">
        <v>2015</v>
      </c>
      <c r="C40" s="5">
        <v>3</v>
      </c>
      <c r="D40" s="5">
        <v>3</v>
      </c>
      <c r="E40">
        <f t="shared" si="0"/>
        <v>6</v>
      </c>
    </row>
    <row r="41" spans="1:18" x14ac:dyDescent="0.25">
      <c r="A41" s="6" t="s">
        <v>56</v>
      </c>
      <c r="B41" s="5">
        <v>2015</v>
      </c>
      <c r="C41" s="5">
        <v>10</v>
      </c>
      <c r="D41" s="5">
        <v>3</v>
      </c>
      <c r="E41">
        <f t="shared" si="0"/>
        <v>13</v>
      </c>
    </row>
    <row r="42" spans="1:18" x14ac:dyDescent="0.25">
      <c r="A42" s="6" t="s">
        <v>57</v>
      </c>
      <c r="B42" s="5">
        <v>2011</v>
      </c>
      <c r="C42" s="5">
        <v>15</v>
      </c>
      <c r="D42" s="5">
        <v>10</v>
      </c>
      <c r="E42">
        <f t="shared" si="0"/>
        <v>25</v>
      </c>
    </row>
    <row r="43" spans="1:18" x14ac:dyDescent="0.25">
      <c r="A43" s="6" t="s">
        <v>58</v>
      </c>
      <c r="B43" s="5">
        <v>1999</v>
      </c>
      <c r="C43" s="5">
        <v>6</v>
      </c>
      <c r="D43" s="5">
        <v>3</v>
      </c>
      <c r="E43">
        <f t="shared" si="0"/>
        <v>9</v>
      </c>
    </row>
    <row r="44" spans="1:18" x14ac:dyDescent="0.25">
      <c r="A44" s="6" t="s">
        <v>29</v>
      </c>
      <c r="B44" s="5">
        <v>2010</v>
      </c>
      <c r="C44" s="5">
        <v>14</v>
      </c>
      <c r="D44" s="5">
        <v>7</v>
      </c>
      <c r="E44">
        <f t="shared" si="0"/>
        <v>21</v>
      </c>
    </row>
    <row r="45" spans="1:18" x14ac:dyDescent="0.25">
      <c r="A45" s="6" t="s">
        <v>60</v>
      </c>
      <c r="B45" s="5">
        <v>1998</v>
      </c>
      <c r="C45" s="5">
        <v>9</v>
      </c>
      <c r="D45" s="5">
        <v>3</v>
      </c>
      <c r="E45">
        <f t="shared" si="0"/>
        <v>12</v>
      </c>
    </row>
    <row r="46" spans="1:18" x14ac:dyDescent="0.25">
      <c r="A46" s="6" t="s">
        <v>61</v>
      </c>
      <c r="B46" s="5">
        <v>2011</v>
      </c>
      <c r="C46" s="5">
        <v>2</v>
      </c>
      <c r="D46" s="5">
        <v>1</v>
      </c>
      <c r="E46">
        <f t="shared" si="0"/>
        <v>3</v>
      </c>
    </row>
    <row r="47" spans="1:18" x14ac:dyDescent="0.25">
      <c r="A47" s="6" t="s">
        <v>62</v>
      </c>
      <c r="B47" s="5">
        <v>1994</v>
      </c>
      <c r="C47" s="5">
        <v>40</v>
      </c>
      <c r="D47" s="5">
        <v>10</v>
      </c>
      <c r="E47">
        <f t="shared" si="0"/>
        <v>50</v>
      </c>
      <c r="R47">
        <v>52</v>
      </c>
    </row>
    <row r="48" spans="1:18" x14ac:dyDescent="0.25">
      <c r="A48" s="7" t="s">
        <v>63</v>
      </c>
      <c r="B48" s="5">
        <v>2015</v>
      </c>
      <c r="C48" s="5">
        <v>14</v>
      </c>
      <c r="D48" s="5">
        <v>3</v>
      </c>
      <c r="E48">
        <f t="shared" si="0"/>
        <v>17</v>
      </c>
      <c r="R48">
        <f>74-R47</f>
        <v>22</v>
      </c>
    </row>
    <row r="49" spans="1:5" x14ac:dyDescent="0.25">
      <c r="A49" s="6" t="s">
        <v>64</v>
      </c>
      <c r="B49" s="5">
        <v>2014</v>
      </c>
      <c r="C49" s="5">
        <v>10</v>
      </c>
      <c r="D49" s="5">
        <v>2</v>
      </c>
      <c r="E49">
        <f t="shared" si="0"/>
        <v>12</v>
      </c>
    </row>
    <row r="50" spans="1:5" x14ac:dyDescent="0.25">
      <c r="A50" s="6" t="s">
        <v>6</v>
      </c>
      <c r="B50" s="5">
        <v>2008</v>
      </c>
      <c r="C50" s="5">
        <v>10</v>
      </c>
      <c r="D50" s="5">
        <v>2</v>
      </c>
      <c r="E50">
        <f t="shared" si="0"/>
        <v>12</v>
      </c>
    </row>
    <row r="51" spans="1:5" x14ac:dyDescent="0.25">
      <c r="A51" s="6" t="s">
        <v>65</v>
      </c>
      <c r="B51" s="5">
        <v>2012</v>
      </c>
      <c r="C51" s="5">
        <v>5</v>
      </c>
      <c r="D51" s="5">
        <v>2</v>
      </c>
      <c r="E51">
        <f t="shared" si="0"/>
        <v>7</v>
      </c>
    </row>
    <row r="52" spans="1:5" x14ac:dyDescent="0.25">
      <c r="A52" s="6" t="s">
        <v>66</v>
      </c>
      <c r="B52" s="5">
        <v>2010</v>
      </c>
      <c r="C52" s="5">
        <v>7</v>
      </c>
      <c r="D52" s="5">
        <v>2</v>
      </c>
      <c r="E52">
        <f t="shared" si="0"/>
        <v>9</v>
      </c>
    </row>
    <row r="53" spans="1:5" x14ac:dyDescent="0.25">
      <c r="A53" s="6" t="s">
        <v>69</v>
      </c>
      <c r="B53" s="5">
        <v>2010</v>
      </c>
      <c r="C53" s="5">
        <v>7</v>
      </c>
      <c r="D53" s="5">
        <v>2</v>
      </c>
      <c r="E53">
        <f t="shared" si="0"/>
        <v>9</v>
      </c>
    </row>
    <row r="54" spans="1:5" ht="30.75" customHeight="1" x14ac:dyDescent="0.25">
      <c r="B54" s="10" t="s">
        <v>70</v>
      </c>
      <c r="C54" s="8">
        <f>SUM(C2:C53)</f>
        <v>460</v>
      </c>
      <c r="D54" s="8">
        <f>SUM(D2:D53)</f>
        <v>194</v>
      </c>
      <c r="E54">
        <f t="shared" si="0"/>
        <v>654</v>
      </c>
    </row>
    <row r="55" spans="1:5" ht="30" customHeight="1" x14ac:dyDescent="0.25">
      <c r="A55" s="1"/>
      <c r="B55" s="11" t="s">
        <v>67</v>
      </c>
      <c r="C55" s="9">
        <f>C54+D54</f>
        <v>654</v>
      </c>
    </row>
  </sheetData>
  <autoFilter ref="A1:D53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Z1001:Z1002"/>
  <sheetViews>
    <sheetView showGridLines="0" showRowColHeaders="0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71</v>
      </c>
    </row>
    <row r="1002" spans="26:26" x14ac:dyDescent="0.25">
      <c r="Z1002" t="s">
        <v>72</v>
      </c>
    </row>
  </sheetData>
  <printOptions horizontalCentered="1" verticalCentered="1"/>
  <pageMargins left="0.7" right="0.7" top="0.75" bottom="0.75" header="0.3" footer="0.3"/>
  <pageSetup orientation="landscape" r:id="rId1"/>
  <customProperties>
    <customPr name="Microsoft.ReportingServices.InteractiveReport.Excel.Connection" r:id="rId2"/>
    <customPr name="Microsoft.ReportingServices.InteractiveReport.Excel.Id" r:id="rId3"/>
    <customPr name="Microsoft.ReportingServices.InteractiveReport.Excel.Image" r:id="rId4"/>
    <customPr name="Microsoft.ReportingServices.InteractiveReport.Excel.Version" r:id="rId5"/>
  </customProperties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Sheet3</vt:lpstr>
      <vt:lpstr>Sheet1</vt:lpstr>
      <vt:lpstr>Power View1</vt:lpstr>
      <vt:lpstr>'Power View1'!Print_Area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2016-01-20T07:28:45Z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